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Varia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£#,##0;[Red]-£#,##0"/>
    <numFmt numFmtId="166" formatCode="0.0%;[Red]-0.0%"/>
  </numFmts>
  <fonts count="6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12E8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9" fontId="0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165" fontId="3" fillId="0" borderId="0" pivotButton="0" quotePrefix="0" xfId="0"/>
  </cellXfs>
  <cellStyles count="1">
    <cellStyle name="Normal" xfId="0" builtinId="0" hidden="0"/>
  </cellStyles>
  <dxfs count="3"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14532D"/>
      </font>
      <fill>
        <patternFill patternType="solid">
          <fgColor rgb="00DCFCE7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variance-analysis-in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Variance Analysis Template (Budget vs Actual)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Line-by-line budget vs actual with £ and % variance.</t>
        </is>
      </c>
    </row>
    <row r="7">
      <c r="B7" s="4" t="inlineStr">
        <is>
          <t>•  Correct favourable/adverse logic — an overspend on cost is adverse, an overshoot on revenue is favourable.</t>
        </is>
      </c>
    </row>
    <row r="8">
      <c r="B8" s="4" t="inlineStr">
        <is>
          <t>•  A materiality threshold so you only chase variances that matter.</t>
        </is>
      </c>
    </row>
    <row r="10">
      <c r="B10" s="3" t="inlineStr">
        <is>
          <t>How to use it</t>
        </is>
      </c>
    </row>
    <row r="11">
      <c r="B11" s="4" t="inlineStr">
        <is>
          <t>1.  Set the materiality threshold in D2 (default 5%).</t>
        </is>
      </c>
    </row>
    <row r="12">
      <c r="B12" s="4" t="inlineStr">
        <is>
          <t>2.  Enter your budget and actual figures. Mark each line Revenue or Cost.</t>
        </is>
      </c>
    </row>
    <row r="13">
      <c r="B13" s="4" t="inlineStr">
        <is>
          <t>3.  The F/A column and the flag update automatically.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https://www.datahubpro.co.uk/tutorials/variance-analysis-in-excel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  <col width="14" customWidth="1" min="3" max="3"/>
    <col width="14" customWidth="1" min="4" max="4"/>
    <col width="14" customWidth="1" min="5" max="5"/>
    <col width="12" customWidth="1" min="6" max="6"/>
    <col width="13" customWidth="1" min="7" max="7"/>
    <col width="13" customWidth="1" min="8" max="8"/>
  </cols>
  <sheetData>
    <row r="1">
      <c r="A1" s="1" t="inlineStr">
        <is>
          <t>Budget vs actual — variance analysis</t>
        </is>
      </c>
    </row>
    <row r="2">
      <c r="A2" s="3" t="inlineStr">
        <is>
          <t>Materiality threshold</t>
        </is>
      </c>
      <c r="D2" s="7" t="n">
        <v>0.05</v>
      </c>
      <c r="E2" s="2" t="inlineStr">
        <is>
          <t>Variances above this are flagged 'Investigate'.</t>
        </is>
      </c>
    </row>
    <row r="4" ht="26" customHeight="1">
      <c r="A4" s="8" t="inlineStr">
        <is>
          <t>Line item</t>
        </is>
      </c>
      <c r="B4" s="8" t="inlineStr">
        <is>
          <t>Type</t>
        </is>
      </c>
      <c r="C4" s="8" t="inlineStr">
        <is>
          <t>Budget</t>
        </is>
      </c>
      <c r="D4" s="8" t="inlineStr">
        <is>
          <t>Actual</t>
        </is>
      </c>
      <c r="E4" s="8" t="inlineStr">
        <is>
          <t>Variance £</t>
        </is>
      </c>
      <c r="F4" s="8" t="inlineStr">
        <is>
          <t>Variance %</t>
        </is>
      </c>
      <c r="G4" s="8" t="inlineStr">
        <is>
          <t>F / A</t>
        </is>
      </c>
      <c r="H4" s="8" t="inlineStr">
        <is>
          <t>Flag</t>
        </is>
      </c>
    </row>
    <row r="5">
      <c r="A5" s="9" t="inlineStr">
        <is>
          <t>Product revenue</t>
        </is>
      </c>
      <c r="B5" s="9" t="inlineStr">
        <is>
          <t>Revenue</t>
        </is>
      </c>
      <c r="C5" s="10" t="n">
        <v>480000</v>
      </c>
      <c r="D5" s="10" t="n">
        <v>512400</v>
      </c>
      <c r="E5" s="11">
        <f>D5-C5</f>
        <v/>
      </c>
      <c r="F5" s="12">
        <f>IFERROR(E5/C5,"")</f>
        <v/>
      </c>
      <c r="G5" s="9">
        <f>IF(E5=0,"—",IF($B5="Revenue",IF(E5&gt;0,"Favourable","Adverse"),IF(E5&gt;0,"Adverse","Favourable")))</f>
        <v/>
      </c>
      <c r="H5" s="9">
        <f>IF(ABS(F5)&gt;=$D$2,"Investigate","")</f>
        <v/>
      </c>
    </row>
    <row r="6">
      <c r="A6" s="9" t="inlineStr">
        <is>
          <t>Services revenue</t>
        </is>
      </c>
      <c r="B6" s="9" t="inlineStr">
        <is>
          <t>Revenue</t>
        </is>
      </c>
      <c r="C6" s="10" t="n">
        <v>145000</v>
      </c>
      <c r="D6" s="10" t="n">
        <v>128900</v>
      </c>
      <c r="E6" s="11">
        <f>D6-C6</f>
        <v/>
      </c>
      <c r="F6" s="12">
        <f>IFERROR(E6/C6,"")</f>
        <v/>
      </c>
      <c r="G6" s="9">
        <f>IF(E6=0,"—",IF($B6="Revenue",IF(E6&gt;0,"Favourable","Adverse"),IF(E6&gt;0,"Adverse","Favourable")))</f>
        <v/>
      </c>
      <c r="H6" s="9">
        <f>IF(ABS(F6)&gt;=$D$2,"Investigate","")</f>
        <v/>
      </c>
    </row>
    <row r="7">
      <c r="A7" s="9" t="inlineStr">
        <is>
          <t>Cost of sales</t>
        </is>
      </c>
      <c r="B7" s="9" t="inlineStr">
        <is>
          <t>Cost</t>
        </is>
      </c>
      <c r="C7" s="10" t="n">
        <v>198000</v>
      </c>
      <c r="D7" s="10" t="n">
        <v>214300</v>
      </c>
      <c r="E7" s="11">
        <f>D7-C7</f>
        <v/>
      </c>
      <c r="F7" s="12">
        <f>IFERROR(E7/C7,"")</f>
        <v/>
      </c>
      <c r="G7" s="9">
        <f>IF(E7=0,"—",IF($B7="Revenue",IF(E7&gt;0,"Favourable","Adverse"),IF(E7&gt;0,"Adverse","Favourable")))</f>
        <v/>
      </c>
      <c r="H7" s="9">
        <f>IF(ABS(F7)&gt;=$D$2,"Investigate","")</f>
        <v/>
      </c>
    </row>
    <row r="8">
      <c r="A8" s="9" t="inlineStr">
        <is>
          <t>Salaries</t>
        </is>
      </c>
      <c r="B8" s="9" t="inlineStr">
        <is>
          <t>Cost</t>
        </is>
      </c>
      <c r="C8" s="10" t="n">
        <v>236000</v>
      </c>
      <c r="D8" s="10" t="n">
        <v>229500</v>
      </c>
      <c r="E8" s="11">
        <f>D8-C8</f>
        <v/>
      </c>
      <c r="F8" s="12">
        <f>IFERROR(E8/C8,"")</f>
        <v/>
      </c>
      <c r="G8" s="9">
        <f>IF(E8=0,"—",IF($B8="Revenue",IF(E8&gt;0,"Favourable","Adverse"),IF(E8&gt;0,"Adverse","Favourable")))</f>
        <v/>
      </c>
      <c r="H8" s="9">
        <f>IF(ABS(F8)&gt;=$D$2,"Investigate","")</f>
        <v/>
      </c>
    </row>
    <row r="9">
      <c r="A9" s="9" t="inlineStr">
        <is>
          <t>Marketing</t>
        </is>
      </c>
      <c r="B9" s="9" t="inlineStr">
        <is>
          <t>Cost</t>
        </is>
      </c>
      <c r="C9" s="10" t="n">
        <v>64000</v>
      </c>
      <c r="D9" s="10" t="n">
        <v>81200</v>
      </c>
      <c r="E9" s="11">
        <f>D9-C9</f>
        <v/>
      </c>
      <c r="F9" s="12">
        <f>IFERROR(E9/C9,"")</f>
        <v/>
      </c>
      <c r="G9" s="9">
        <f>IF(E9=0,"—",IF($B9="Revenue",IF(E9&gt;0,"Favourable","Adverse"),IF(E9&gt;0,"Adverse","Favourable")))</f>
        <v/>
      </c>
      <c r="H9" s="9">
        <f>IF(ABS(F9)&gt;=$D$2,"Investigate","")</f>
        <v/>
      </c>
    </row>
    <row r="10">
      <c r="A10" s="9" t="inlineStr">
        <is>
          <t>Software &amp; tools</t>
        </is>
      </c>
      <c r="B10" s="9" t="inlineStr">
        <is>
          <t>Cost</t>
        </is>
      </c>
      <c r="C10" s="10" t="n">
        <v>28000</v>
      </c>
      <c r="D10" s="10" t="n">
        <v>31600</v>
      </c>
      <c r="E10" s="11">
        <f>D10-C10</f>
        <v/>
      </c>
      <c r="F10" s="12">
        <f>IFERROR(E10/C10,"")</f>
        <v/>
      </c>
      <c r="G10" s="9">
        <f>IF(E10=0,"—",IF($B10="Revenue",IF(E10&gt;0,"Favourable","Adverse"),IF(E10&gt;0,"Adverse","Favourable")))</f>
        <v/>
      </c>
      <c r="H10" s="9">
        <f>IF(ABS(F10)&gt;=$D$2,"Investigate","")</f>
        <v/>
      </c>
    </row>
    <row r="11">
      <c r="A11" s="9" t="inlineStr">
        <is>
          <t>Rent &amp; facilities</t>
        </is>
      </c>
      <c r="B11" s="9" t="inlineStr">
        <is>
          <t>Cost</t>
        </is>
      </c>
      <c r="C11" s="10" t="n">
        <v>42000</v>
      </c>
      <c r="D11" s="10" t="n">
        <v>42000</v>
      </c>
      <c r="E11" s="11">
        <f>D11-C11</f>
        <v/>
      </c>
      <c r="F11" s="12">
        <f>IFERROR(E11/C11,"")</f>
        <v/>
      </c>
      <c r="G11" s="9">
        <f>IF(E11=0,"—",IF($B11="Revenue",IF(E11&gt;0,"Favourable","Adverse"),IF(E11&gt;0,"Adverse","Favourable")))</f>
        <v/>
      </c>
      <c r="H11" s="9">
        <f>IF(ABS(F11)&gt;=$D$2,"Investigate","")</f>
        <v/>
      </c>
    </row>
    <row r="12">
      <c r="A12" s="9" t="inlineStr">
        <is>
          <t>Travel</t>
        </is>
      </c>
      <c r="B12" s="9" t="inlineStr">
        <is>
          <t>Cost</t>
        </is>
      </c>
      <c r="C12" s="10" t="n">
        <v>18000</v>
      </c>
      <c r="D12" s="10" t="n">
        <v>9400</v>
      </c>
      <c r="E12" s="11">
        <f>D12-C12</f>
        <v/>
      </c>
      <c r="F12" s="12">
        <f>IFERROR(E12/C12,"")</f>
        <v/>
      </c>
      <c r="G12" s="9">
        <f>IF(E12=0,"—",IF($B12="Revenue",IF(E12&gt;0,"Favourable","Adverse"),IF(E12&gt;0,"Adverse","Favourable")))</f>
        <v/>
      </c>
      <c r="H12" s="9">
        <f>IF(ABS(F12)&gt;=$D$2,"Investigate","")</f>
        <v/>
      </c>
    </row>
    <row r="13">
      <c r="A13" s="9" t="inlineStr">
        <is>
          <t>Professional fees</t>
        </is>
      </c>
      <c r="B13" s="9" t="inlineStr">
        <is>
          <t>Cost</t>
        </is>
      </c>
      <c r="C13" s="10" t="n">
        <v>22000</v>
      </c>
      <c r="D13" s="10" t="n">
        <v>26800</v>
      </c>
      <c r="E13" s="11">
        <f>D13-C13</f>
        <v/>
      </c>
      <c r="F13" s="12">
        <f>IFERROR(E13/C13,"")</f>
        <v/>
      </c>
      <c r="G13" s="9">
        <f>IF(E13=0,"—",IF($B13="Revenue",IF(E13&gt;0,"Favourable","Adverse"),IF(E13&gt;0,"Adverse","Favourable")))</f>
        <v/>
      </c>
      <c r="H13" s="9">
        <f>IF(ABS(F13)&gt;=$D$2,"Investigate","")</f>
        <v/>
      </c>
    </row>
    <row r="14">
      <c r="A14" s="9" t="inlineStr">
        <is>
          <t>Other opex</t>
        </is>
      </c>
      <c r="B14" s="9" t="inlineStr">
        <is>
          <t>Cost</t>
        </is>
      </c>
      <c r="C14" s="10" t="n">
        <v>15000</v>
      </c>
      <c r="D14" s="10" t="n">
        <v>14100</v>
      </c>
      <c r="E14" s="11">
        <f>D14-C14</f>
        <v/>
      </c>
      <c r="F14" s="12">
        <f>IFERROR(E14/C14,"")</f>
        <v/>
      </c>
      <c r="G14" s="9">
        <f>IF(E14=0,"—",IF($B14="Revenue",IF(E14&gt;0,"Favourable","Adverse"),IF(E14&gt;0,"Adverse","Favourable")))</f>
        <v/>
      </c>
      <c r="H14" s="9">
        <f>IF(ABS(F14)&gt;=$D$2,"Investigate","")</f>
        <v/>
      </c>
    </row>
    <row r="15">
      <c r="A15" s="3" t="inlineStr">
        <is>
          <t>Net position</t>
        </is>
      </c>
      <c r="C15" s="13">
        <f>SUMIF($B$5:$B$14,"Revenue",C$5:C$14)-SUMIF($B$5:$B$14,"Cost",C$5:C$14)</f>
        <v/>
      </c>
      <c r="D15" s="13">
        <f>SUMIF($B$5:$B$14,"Revenue",D$5:D$14)-SUMIF($B$5:$B$14,"Cost",D$5:D$14)</f>
        <v/>
      </c>
      <c r="E15" s="13">
        <f>SUMIF($B$5:$B$14,"Revenue",E$5:E$14)-SUMIF($B$5:$B$14,"Cost",E$5:E$14)</f>
        <v/>
      </c>
    </row>
  </sheetData>
  <conditionalFormatting sqref="G5:G14">
    <cfRule type="cellIs" priority="1" operator="equal" dxfId="0">
      <formula>"Adverse"</formula>
    </cfRule>
    <cfRule type="cellIs" priority="2" operator="equal" dxfId="1">
      <formula>"Favourable"</formula>
    </cfRule>
  </conditionalFormatting>
  <conditionalFormatting sqref="H5:H14">
    <cfRule type="cellIs" priority="3" operator="equal" dxfId="2">
      <formula>"Investigate"</formula>
    </cfRule>
  </conditionalFormatting>
  <dataValidations count="1">
    <dataValidation sqref="B5:B200" showDropDown="0" showInputMessage="0" showErrorMessage="0" allowBlank="1" type="list">
      <formula1>"Revenue,Cost"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2026-07-26T19:56:22Z</dcterms:created>
  <dcterms:modified xmlns:dcterms="http://purl.org/dc/terms/" xmlns:xsi="http://www.w3.org/2001/XMLSchema-instance" xsi:type="dcterms:W3CDTF">2026-07-26T19:56:22Z</dcterms:modified>
</cp:coreProperties>
</file>